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Budget 24-25" sheetId="20" r:id="rId1"/>
  </sheets>
  <definedNames>
    <definedName name="_xlnm.Print_Area" localSheetId="0">'Budget 24-25'!$A$1:$O$72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1" i="20" l="1"/>
  <c r="E71" i="20"/>
  <c r="N70" i="20"/>
  <c r="E70" i="20"/>
  <c r="L69" i="20"/>
  <c r="E69" i="20"/>
  <c r="M69" i="20" s="1"/>
  <c r="N69" i="20" s="1"/>
  <c r="L68" i="20"/>
  <c r="E68" i="20"/>
  <c r="M68" i="20" s="1"/>
  <c r="N68" i="20" s="1"/>
  <c r="L67" i="20"/>
  <c r="E67" i="20"/>
  <c r="M67" i="20" s="1"/>
  <c r="N67" i="20" s="1"/>
  <c r="L66" i="20"/>
  <c r="E66" i="20"/>
  <c r="M66" i="20" s="1"/>
  <c r="N66" i="20" s="1"/>
  <c r="L65" i="20"/>
  <c r="E65" i="20"/>
  <c r="M65" i="20" s="1"/>
  <c r="N65" i="20" s="1"/>
  <c r="L64" i="20"/>
  <c r="E64" i="20"/>
  <c r="M64" i="20" s="1"/>
  <c r="N64" i="20" s="1"/>
  <c r="L63" i="20"/>
  <c r="E63" i="20"/>
  <c r="M63" i="20" s="1"/>
  <c r="N63" i="20" s="1"/>
  <c r="N62" i="20"/>
  <c r="E62" i="20"/>
  <c r="L61" i="20"/>
  <c r="E61" i="20"/>
  <c r="M61" i="20" s="1"/>
  <c r="N61" i="20" s="1"/>
  <c r="L60" i="20"/>
  <c r="E60" i="20"/>
  <c r="M60" i="20" s="1"/>
  <c r="N60" i="20" s="1"/>
  <c r="L59" i="20"/>
  <c r="E59" i="20"/>
  <c r="M59" i="20" s="1"/>
  <c r="N59" i="20" s="1"/>
  <c r="L58" i="20"/>
  <c r="E58" i="20"/>
  <c r="M58" i="20" s="1"/>
  <c r="N58" i="20" s="1"/>
  <c r="N57" i="20"/>
  <c r="E57" i="20"/>
  <c r="L56" i="20"/>
  <c r="E56" i="20"/>
  <c r="M56" i="20" s="1"/>
  <c r="N56" i="20" s="1"/>
  <c r="L55" i="20"/>
  <c r="E55" i="20"/>
  <c r="M55" i="20" s="1"/>
  <c r="N55" i="20" s="1"/>
  <c r="L54" i="20"/>
  <c r="E54" i="20"/>
  <c r="M54" i="20" s="1"/>
  <c r="N54" i="20" s="1"/>
  <c r="N53" i="20"/>
  <c r="E53" i="20"/>
  <c r="N52" i="20"/>
  <c r="E52" i="20"/>
  <c r="L51" i="20"/>
  <c r="E51" i="20"/>
  <c r="M51" i="20" s="1"/>
  <c r="N51" i="20" s="1"/>
  <c r="L50" i="20"/>
  <c r="E50" i="20"/>
  <c r="M50" i="20" s="1"/>
  <c r="N50" i="20" s="1"/>
  <c r="L49" i="20"/>
  <c r="E49" i="20"/>
  <c r="M49" i="20" s="1"/>
  <c r="N49" i="20" s="1"/>
  <c r="L48" i="20"/>
  <c r="E48" i="20"/>
  <c r="M48" i="20" s="1"/>
  <c r="N48" i="20" s="1"/>
  <c r="M47" i="20" l="1"/>
  <c r="N47" i="20" s="1"/>
  <c r="L47" i="20"/>
  <c r="M46" i="20"/>
  <c r="N46" i="20" s="1"/>
  <c r="L46" i="20"/>
  <c r="M45" i="20"/>
  <c r="N45" i="20" s="1"/>
  <c r="L45" i="20"/>
  <c r="M44" i="20"/>
  <c r="N44" i="20" s="1"/>
  <c r="L44" i="20"/>
  <c r="M43" i="20"/>
  <c r="N43" i="20" s="1"/>
  <c r="L43" i="20"/>
  <c r="M42" i="20"/>
  <c r="N42" i="20" s="1"/>
  <c r="L42" i="20"/>
  <c r="M41" i="20"/>
  <c r="N41" i="20" s="1"/>
  <c r="L41" i="20"/>
  <c r="N40" i="20"/>
  <c r="M40" i="20"/>
  <c r="L40" i="20"/>
  <c r="M39" i="20"/>
  <c r="N39" i="20" s="1"/>
  <c r="L39" i="20"/>
  <c r="M38" i="20"/>
  <c r="N38" i="20" s="1"/>
  <c r="L38" i="20"/>
  <c r="M37" i="20"/>
  <c r="N37" i="20" s="1"/>
  <c r="L37" i="20"/>
  <c r="M36" i="20"/>
  <c r="N36" i="20" s="1"/>
  <c r="L36" i="20"/>
  <c r="M35" i="20"/>
  <c r="N35" i="20" s="1"/>
  <c r="L35" i="20"/>
  <c r="M34" i="20"/>
  <c r="N34" i="20" s="1"/>
  <c r="L34" i="20"/>
  <c r="M33" i="20"/>
  <c r="N33" i="20" s="1"/>
  <c r="L33" i="20"/>
  <c r="M32" i="20"/>
  <c r="N32" i="20" s="1"/>
  <c r="L32" i="20"/>
  <c r="M31" i="20"/>
  <c r="N31" i="20" s="1"/>
  <c r="L31" i="20"/>
  <c r="M30" i="20"/>
  <c r="N30" i="20" s="1"/>
  <c r="L30" i="20"/>
  <c r="M29" i="20"/>
  <c r="N29" i="20" s="1"/>
  <c r="L29" i="20"/>
  <c r="M28" i="20"/>
  <c r="N28" i="20" s="1"/>
  <c r="L28" i="20"/>
  <c r="M27" i="20"/>
  <c r="N27" i="20" s="1"/>
  <c r="L27" i="20"/>
  <c r="M26" i="20"/>
  <c r="N26" i="20" s="1"/>
  <c r="L26" i="20"/>
  <c r="M25" i="20"/>
  <c r="N25" i="20" s="1"/>
  <c r="L25" i="20"/>
  <c r="M24" i="20"/>
  <c r="N24" i="20" s="1"/>
  <c r="L24" i="20"/>
  <c r="M23" i="20"/>
  <c r="N23" i="20" s="1"/>
  <c r="L23" i="20"/>
  <c r="M22" i="20"/>
  <c r="N22" i="20" s="1"/>
  <c r="L22" i="20"/>
  <c r="M21" i="20"/>
  <c r="N21" i="20" s="1"/>
  <c r="L21" i="20"/>
  <c r="M20" i="20"/>
  <c r="N20" i="20" s="1"/>
  <c r="L20" i="20"/>
  <c r="M19" i="20"/>
  <c r="N19" i="20" s="1"/>
  <c r="L19" i="20"/>
  <c r="M18" i="20"/>
  <c r="N18" i="20" s="1"/>
  <c r="L18" i="20"/>
  <c r="M17" i="20"/>
  <c r="N17" i="20" s="1"/>
  <c r="L17" i="20"/>
  <c r="M16" i="20"/>
  <c r="N16" i="20" s="1"/>
  <c r="L16" i="20"/>
  <c r="M15" i="20"/>
  <c r="N15" i="20" s="1"/>
  <c r="L15" i="20"/>
  <c r="M14" i="20"/>
  <c r="N14" i="20" s="1"/>
  <c r="L14" i="20"/>
  <c r="M13" i="20"/>
  <c r="N13" i="20" s="1"/>
  <c r="L13" i="20"/>
  <c r="M12" i="20"/>
  <c r="N12" i="20" s="1"/>
  <c r="L12" i="20"/>
  <c r="J72" i="20" l="1"/>
  <c r="L72" i="20" l="1"/>
  <c r="N72" i="20"/>
  <c r="M72" i="20"/>
</calcChain>
</file>

<file path=xl/sharedStrings.xml><?xml version="1.0" encoding="utf-8"?>
<sst xmlns="http://schemas.openxmlformats.org/spreadsheetml/2006/main" count="334" uniqueCount="75">
  <si>
    <r>
      <rPr>
        <b/>
        <sz val="14"/>
        <rFont val="Times New Roman"/>
        <family val="1"/>
      </rPr>
      <t xml:space="preserve">Annexure III
</t>
    </r>
    <r>
      <rPr>
        <b/>
        <i/>
        <sz val="10"/>
        <rFont val="Times New Roman"/>
        <family val="1"/>
      </rPr>
      <t>(Referred to in para 10)</t>
    </r>
  </si>
  <si>
    <r>
      <rPr>
        <b/>
        <sz val="12"/>
        <rFont val="Times New Roman"/>
        <family val="1"/>
      </rPr>
      <t>Statement of sanctioned strength in each permanent and temporary establishment</t>
    </r>
  </si>
  <si>
    <r>
      <rPr>
        <b/>
        <sz val="9"/>
        <rFont val="Times New Roman"/>
        <family val="1"/>
      </rPr>
      <t>Description :</t>
    </r>
  </si>
  <si>
    <r>
      <rPr>
        <b/>
        <sz val="9"/>
        <rFont val="Times New Roman"/>
        <family val="1"/>
      </rPr>
      <t>Heads :</t>
    </r>
  </si>
  <si>
    <r>
      <rPr>
        <b/>
        <sz val="9"/>
        <rFont val="Times New Roman"/>
        <family val="1"/>
      </rPr>
      <t>MAJ</t>
    </r>
  </si>
  <si>
    <r>
      <rPr>
        <b/>
        <sz val="9"/>
        <rFont val="Times New Roman"/>
        <family val="1"/>
      </rPr>
      <t>SMJ</t>
    </r>
  </si>
  <si>
    <r>
      <rPr>
        <b/>
        <sz val="9"/>
        <rFont val="Times New Roman"/>
        <family val="1"/>
      </rPr>
      <t>SUB</t>
    </r>
  </si>
  <si>
    <r>
      <rPr>
        <b/>
        <sz val="9"/>
        <rFont val="Times New Roman"/>
        <family val="1"/>
      </rPr>
      <t>SUBSUB</t>
    </r>
  </si>
  <si>
    <r>
      <rPr>
        <b/>
        <sz val="9"/>
        <rFont val="Times New Roman"/>
        <family val="1"/>
      </rPr>
      <t>DH</t>
    </r>
  </si>
  <si>
    <r>
      <rPr>
        <b/>
        <sz val="9"/>
        <rFont val="Times New Roman"/>
        <family val="1"/>
      </rPr>
      <t>OBJ</t>
    </r>
  </si>
  <si>
    <r>
      <rPr>
        <b/>
        <sz val="9"/>
        <rFont val="Times New Roman"/>
        <family val="1"/>
      </rPr>
      <t>Head Description :</t>
    </r>
  </si>
  <si>
    <r>
      <rPr>
        <b/>
        <sz val="9"/>
        <rFont val="Times New Roman"/>
        <family val="1"/>
      </rPr>
      <t>Sl No.</t>
    </r>
  </si>
  <si>
    <r>
      <rPr>
        <b/>
        <sz val="9"/>
        <rFont val="Times New Roman"/>
        <family val="1"/>
      </rPr>
      <t>Designation</t>
    </r>
  </si>
  <si>
    <r>
      <rPr>
        <b/>
        <sz val="9"/>
        <rFont val="Times New Roman"/>
        <family val="1"/>
      </rPr>
      <t>Scale of Pay</t>
    </r>
  </si>
  <si>
    <r>
      <rPr>
        <b/>
        <sz val="9"/>
        <rFont val="Times New Roman"/>
        <family val="1"/>
      </rPr>
      <t>Special Pay</t>
    </r>
  </si>
  <si>
    <r>
      <rPr>
        <b/>
        <sz val="9"/>
        <rFont val="Times New Roman"/>
        <family val="1"/>
      </rPr>
      <t>Service Category</t>
    </r>
  </si>
  <si>
    <r>
      <rPr>
        <b/>
        <sz val="9"/>
        <rFont val="Times New Roman"/>
        <family val="1"/>
      </rPr>
      <t>No. of Staff</t>
    </r>
  </si>
  <si>
    <r>
      <rPr>
        <b/>
        <sz val="9"/>
        <rFont val="Times New Roman"/>
        <family val="1"/>
      </rPr>
      <t>Total Pay</t>
    </r>
  </si>
  <si>
    <r>
      <rPr>
        <b/>
        <sz val="9"/>
        <rFont val="Times New Roman"/>
        <family val="1"/>
      </rPr>
      <t>Remarks</t>
    </r>
  </si>
  <si>
    <r>
      <rPr>
        <b/>
        <sz val="9"/>
        <rFont val="Times New Roman"/>
        <family val="1"/>
      </rPr>
      <t>Per</t>
    </r>
  </si>
  <si>
    <r>
      <rPr>
        <b/>
        <sz val="9"/>
        <rFont val="Times New Roman"/>
        <family val="1"/>
      </rPr>
      <t>Temp</t>
    </r>
  </si>
  <si>
    <r>
      <rPr>
        <b/>
        <sz val="9"/>
        <rFont val="Times New Roman"/>
        <family val="1"/>
      </rPr>
      <t>Total</t>
    </r>
  </si>
  <si>
    <t>AGP</t>
  </si>
  <si>
    <t>Assistant Professor</t>
  </si>
  <si>
    <t>N/A</t>
  </si>
  <si>
    <t>N</t>
  </si>
  <si>
    <t>Total for 12 moths</t>
  </si>
  <si>
    <t>GZD (Y/N)</t>
  </si>
  <si>
    <t>Associate Professor</t>
  </si>
  <si>
    <t>Demand :</t>
  </si>
  <si>
    <t>Name of Department : Collegiate Education</t>
  </si>
  <si>
    <r>
      <rPr>
        <b/>
        <sz val="9"/>
        <rFont val="Times New Roman"/>
        <family val="1"/>
      </rPr>
      <t>Name of Office :</t>
    </r>
    <r>
      <rPr>
        <b/>
        <sz val="9"/>
        <rFont val="Times New Roman"/>
        <family val="1"/>
      </rPr>
      <t xml:space="preserve"> Vimala College (Autonomous), Thrissur</t>
    </r>
  </si>
  <si>
    <t>VOTED/
CHARGED</t>
  </si>
  <si>
    <t>PLAN/
NON- PLAN</t>
  </si>
  <si>
    <t>UGE AICTE</t>
  </si>
  <si>
    <t>TOTAL</t>
  </si>
  <si>
    <t>State Sub</t>
  </si>
  <si>
    <t>Head Accountant</t>
  </si>
  <si>
    <t>Senior Clerk</t>
  </si>
  <si>
    <t>Clerk</t>
  </si>
  <si>
    <t>LD Store Keeper</t>
  </si>
  <si>
    <t>35600-75400</t>
  </si>
  <si>
    <t>Lab Assistant</t>
  </si>
  <si>
    <t>25100-57900</t>
  </si>
  <si>
    <t>24400-55200</t>
  </si>
  <si>
    <t>Mechanic</t>
  </si>
  <si>
    <t>31100-66800</t>
  </si>
  <si>
    <t>Last Grade</t>
  </si>
  <si>
    <t>Dearness Allowance</t>
  </si>
  <si>
    <t>MINR</t>
  </si>
  <si>
    <t>Basic Pay</t>
  </si>
  <si>
    <t>57700 - 182400</t>
  </si>
  <si>
    <t>68900 - 205500</t>
  </si>
  <si>
    <t>79800 - 211500</t>
  </si>
  <si>
    <t>131400 - 217100</t>
  </si>
  <si>
    <t>144200 - 218200</t>
  </si>
  <si>
    <t xml:space="preserve"> Professor</t>
  </si>
  <si>
    <t>Senior Supdt.</t>
  </si>
  <si>
    <t>51400-110300</t>
  </si>
  <si>
    <t>Nil</t>
  </si>
  <si>
    <t>39300-83000</t>
  </si>
  <si>
    <t>26500-60700</t>
  </si>
  <si>
    <t>27900-63700</t>
  </si>
  <si>
    <t>Lab Assistant22HG</t>
  </si>
  <si>
    <t>Lab Assistant8HG</t>
  </si>
  <si>
    <t>Librarian</t>
  </si>
  <si>
    <t>57700-182400</t>
  </si>
  <si>
    <t>UGC/AICTE</t>
  </si>
  <si>
    <t>Lib.Asst</t>
  </si>
  <si>
    <t>Computer Asst.</t>
  </si>
  <si>
    <t>Technical Asst.</t>
  </si>
  <si>
    <t>Office AttendantGr II</t>
  </si>
  <si>
    <t>23000-50200</t>
  </si>
  <si>
    <t>Last Grade (Vacant)</t>
  </si>
  <si>
    <t>Office AttendantGr I 
(5 Vacant)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</si>
</sst>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2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/>
    </xf>
    <xf numFmtId="1" fontId="9" fillId="0" borderId="8" xfId="0" applyNumberFormat="1" applyFont="1" applyBorder="1" applyAlignment="1">
      <alignment horizontal="right" vertical="top" shrinkToFit="1"/>
    </xf>
    <xf numFmtId="1" fontId="0" fillId="0" borderId="8" xfId="0" applyNumberForma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>
      <alignment horizontal="left" wrapText="1"/>
    </xf>
    <xf numFmtId="0" fontId="0" fillId="0" borderId="8" xfId="0" applyFill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1" fontId="9" fillId="0" borderId="8" xfId="0" applyNumberFormat="1" applyFont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1" fontId="0" fillId="0" borderId="8" xfId="0" applyNumberFormat="1" applyFill="1" applyBorder="1" applyAlignment="1">
      <alignment vertical="top"/>
    </xf>
    <xf numFmtId="1" fontId="0" fillId="0" borderId="12" xfId="0" applyNumberFormat="1" applyFill="1" applyBorder="1" applyAlignment="1">
      <alignment vertical="top"/>
    </xf>
    <xf numFmtId="1" fontId="10" fillId="0" borderId="8" xfId="0" applyNumberFormat="1" applyFont="1" applyFill="1" applyBorder="1" applyAlignment="1">
      <alignment vertical="top"/>
    </xf>
    <xf numFmtId="1" fontId="8" fillId="0" borderId="8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0" fontId="13" fillId="0" borderId="8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/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1" fontId="9" fillId="0" borderId="8" xfId="0" applyNumberFormat="1" applyFont="1" applyBorder="1" applyAlignment="1">
      <alignment vertical="top" shrinkToFit="1"/>
    </xf>
    <xf numFmtId="0" fontId="10" fillId="0" borderId="8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12" fillId="0" borderId="8" xfId="0" applyFont="1" applyFill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2" fillId="0" borderId="5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A4" zoomScale="115" zoomScaleNormal="115" workbookViewId="0">
      <selection activeCell="D42" sqref="D42"/>
    </sheetView>
  </sheetViews>
  <sheetFormatPr defaultRowHeight="15" x14ac:dyDescent="0.2"/>
  <cols>
    <col min="1" max="1" width="6.83203125" customWidth="1"/>
    <col min="2" max="2" width="23.5" style="17" customWidth="1"/>
    <col min="3" max="3" width="25.6640625" style="4" customWidth="1"/>
    <col min="4" max="4" width="10" style="35" customWidth="1"/>
    <col min="5" max="5" width="11.33203125" style="17" customWidth="1"/>
    <col min="6" max="6" width="6" style="4" customWidth="1"/>
    <col min="7" max="7" width="11.33203125" style="4" bestFit="1" customWidth="1"/>
    <col min="8" max="8" width="9.5" style="4" customWidth="1"/>
    <col min="9" max="9" width="17.5" style="4" customWidth="1"/>
    <col min="10" max="10" width="7.6640625" style="4" customWidth="1"/>
    <col min="11" max="11" width="12.1640625" style="4" customWidth="1"/>
    <col min="12" max="12" width="13.6640625" style="4" customWidth="1"/>
    <col min="13" max="13" width="12.6640625" style="17" customWidth="1"/>
    <col min="14" max="14" width="14.5" style="17" customWidth="1"/>
    <col min="15" max="15" width="9" bestFit="1" customWidth="1"/>
  </cols>
  <sheetData>
    <row r="1" spans="1:15" ht="36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5" ht="17.2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5" ht="14.85" customHeight="1" x14ac:dyDescent="0.2">
      <c r="A3" s="66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5" ht="14.85" customHeight="1" x14ac:dyDescent="0.2">
      <c r="A4" s="66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5" ht="21.95" customHeight="1" x14ac:dyDescent="0.2">
      <c r="A5" s="66" t="s">
        <v>29</v>
      </c>
      <c r="B5" s="67"/>
      <c r="C5" s="67"/>
      <c r="D5" s="67"/>
      <c r="E5" s="68"/>
      <c r="F5" s="5"/>
      <c r="G5" s="45" t="s">
        <v>2</v>
      </c>
      <c r="H5" s="46"/>
      <c r="I5" s="47"/>
      <c r="J5" s="71"/>
      <c r="K5" s="72"/>
      <c r="L5" s="73"/>
    </row>
    <row r="6" spans="1:15" ht="33.75" customHeight="1" x14ac:dyDescent="0.2">
      <c r="A6" s="50" t="s">
        <v>3</v>
      </c>
      <c r="B6" s="26" t="s">
        <v>4</v>
      </c>
      <c r="C6" s="2" t="s">
        <v>5</v>
      </c>
      <c r="D6" s="33" t="s">
        <v>49</v>
      </c>
      <c r="E6" s="52" t="s">
        <v>6</v>
      </c>
      <c r="F6" s="53"/>
      <c r="G6" s="54"/>
      <c r="H6" s="2" t="s">
        <v>7</v>
      </c>
      <c r="I6" s="2" t="s">
        <v>8</v>
      </c>
      <c r="J6" s="2" t="s">
        <v>9</v>
      </c>
      <c r="K6" s="30" t="s">
        <v>33</v>
      </c>
      <c r="L6" s="30" t="s">
        <v>32</v>
      </c>
    </row>
    <row r="7" spans="1:15" ht="14.85" customHeight="1" x14ac:dyDescent="0.25">
      <c r="A7" s="51"/>
      <c r="B7" s="27"/>
      <c r="C7" s="31"/>
      <c r="D7" s="34"/>
      <c r="E7" s="55"/>
      <c r="F7" s="56"/>
      <c r="G7" s="57"/>
      <c r="H7" s="31"/>
      <c r="I7" s="32">
        <v>1</v>
      </c>
      <c r="J7" s="3">
        <v>1</v>
      </c>
      <c r="K7" s="31"/>
      <c r="L7" s="31"/>
    </row>
    <row r="8" spans="1:15" ht="14.85" customHeight="1" x14ac:dyDescent="0.2">
      <c r="A8" s="1" t="s">
        <v>10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7"/>
    </row>
    <row r="9" spans="1:15" ht="13.5" customHeight="1" x14ac:dyDescent="0.2"/>
    <row r="10" spans="1:15" ht="17.45" customHeight="1" x14ac:dyDescent="0.2">
      <c r="A10" s="39" t="s">
        <v>11</v>
      </c>
      <c r="B10" s="58" t="s">
        <v>12</v>
      </c>
      <c r="C10" s="39" t="s">
        <v>13</v>
      </c>
      <c r="D10" s="60" t="s">
        <v>50</v>
      </c>
      <c r="E10" s="62" t="s">
        <v>48</v>
      </c>
      <c r="F10" s="39" t="s">
        <v>22</v>
      </c>
      <c r="G10" s="39" t="s">
        <v>14</v>
      </c>
      <c r="H10" s="41" t="s">
        <v>27</v>
      </c>
      <c r="I10" s="43" t="s">
        <v>15</v>
      </c>
      <c r="J10" s="45" t="s">
        <v>16</v>
      </c>
      <c r="K10" s="46"/>
      <c r="L10" s="47"/>
      <c r="M10" s="39" t="s">
        <v>17</v>
      </c>
      <c r="N10" s="48" t="s">
        <v>26</v>
      </c>
      <c r="O10" s="38" t="s">
        <v>18</v>
      </c>
    </row>
    <row r="11" spans="1:15" ht="14.85" customHeight="1" x14ac:dyDescent="0.2">
      <c r="A11" s="40"/>
      <c r="B11" s="59"/>
      <c r="C11" s="40"/>
      <c r="D11" s="61"/>
      <c r="E11" s="59"/>
      <c r="F11" s="63"/>
      <c r="G11" s="40"/>
      <c r="H11" s="42"/>
      <c r="I11" s="44"/>
      <c r="J11" s="6" t="s">
        <v>19</v>
      </c>
      <c r="K11" s="6" t="s">
        <v>20</v>
      </c>
      <c r="L11" s="6" t="s">
        <v>21</v>
      </c>
      <c r="M11" s="40"/>
      <c r="N11" s="49"/>
      <c r="O11" s="38"/>
    </row>
    <row r="12" spans="1:15" ht="20.25" customHeight="1" x14ac:dyDescent="0.2">
      <c r="A12" s="21">
        <v>1</v>
      </c>
      <c r="B12" s="37" t="s">
        <v>23</v>
      </c>
      <c r="C12" s="10" t="s">
        <v>51</v>
      </c>
      <c r="D12" s="28">
        <v>59400</v>
      </c>
      <c r="E12" s="28">
        <v>18414</v>
      </c>
      <c r="F12" s="14">
        <v>0</v>
      </c>
      <c r="G12" s="9" t="s">
        <v>24</v>
      </c>
      <c r="H12" s="13" t="s">
        <v>25</v>
      </c>
      <c r="I12" s="10" t="s">
        <v>34</v>
      </c>
      <c r="J12" s="10">
        <v>3</v>
      </c>
      <c r="K12" s="10">
        <v>0</v>
      </c>
      <c r="L12" s="10">
        <f>J12</f>
        <v>3</v>
      </c>
      <c r="M12" s="18">
        <f t="shared" ref="M12:M46" si="0">(D12+E12+F12)*J12</f>
        <v>233442</v>
      </c>
      <c r="N12" s="19">
        <f>M12*12</f>
        <v>2801304</v>
      </c>
      <c r="O12" s="7"/>
    </row>
    <row r="13" spans="1:15" ht="20.25" customHeight="1" x14ac:dyDescent="0.2">
      <c r="A13" s="21">
        <v>2</v>
      </c>
      <c r="B13" s="37" t="s">
        <v>23</v>
      </c>
      <c r="C13" s="10" t="s">
        <v>51</v>
      </c>
      <c r="D13" s="28">
        <v>64900</v>
      </c>
      <c r="E13" s="28">
        <v>20119</v>
      </c>
      <c r="F13" s="4">
        <v>0</v>
      </c>
      <c r="G13" s="9" t="s">
        <v>24</v>
      </c>
      <c r="H13" s="13" t="s">
        <v>25</v>
      </c>
      <c r="I13" s="10" t="s">
        <v>34</v>
      </c>
      <c r="J13" s="10">
        <v>1</v>
      </c>
      <c r="K13" s="10">
        <v>0</v>
      </c>
      <c r="L13" s="10">
        <f t="shared" ref="L13:L46" si="1">J13</f>
        <v>1</v>
      </c>
      <c r="M13" s="18">
        <f t="shared" si="0"/>
        <v>85019</v>
      </c>
      <c r="N13" s="19">
        <f>M13*12</f>
        <v>1020228</v>
      </c>
      <c r="O13" s="7"/>
    </row>
    <row r="14" spans="1:15" ht="20.25" customHeight="1" x14ac:dyDescent="0.2">
      <c r="A14" s="21">
        <v>3</v>
      </c>
      <c r="B14" s="37" t="s">
        <v>23</v>
      </c>
      <c r="C14" s="10" t="s">
        <v>51</v>
      </c>
      <c r="D14" s="28">
        <v>66800</v>
      </c>
      <c r="E14" s="28">
        <v>20708</v>
      </c>
      <c r="F14" s="14">
        <v>0</v>
      </c>
      <c r="G14" s="9" t="s">
        <v>24</v>
      </c>
      <c r="H14" s="13" t="s">
        <v>25</v>
      </c>
      <c r="I14" s="10" t="s">
        <v>34</v>
      </c>
      <c r="J14" s="10">
        <v>3</v>
      </c>
      <c r="K14" s="10">
        <v>0</v>
      </c>
      <c r="L14" s="10">
        <f t="shared" si="1"/>
        <v>3</v>
      </c>
      <c r="M14" s="18">
        <f t="shared" si="0"/>
        <v>262524</v>
      </c>
      <c r="N14" s="19">
        <f t="shared" ref="N14:N46" si="2">M14*12</f>
        <v>3150288</v>
      </c>
      <c r="O14" s="7"/>
    </row>
    <row r="15" spans="1:15" ht="20.25" customHeight="1" x14ac:dyDescent="0.2">
      <c r="A15" s="21">
        <v>4</v>
      </c>
      <c r="B15" s="37" t="s">
        <v>23</v>
      </c>
      <c r="C15" s="10" t="s">
        <v>51</v>
      </c>
      <c r="D15" s="28">
        <v>68800</v>
      </c>
      <c r="E15" s="28">
        <v>21328</v>
      </c>
      <c r="F15" s="4">
        <v>0</v>
      </c>
      <c r="G15" s="9" t="s">
        <v>24</v>
      </c>
      <c r="H15" s="13" t="s">
        <v>25</v>
      </c>
      <c r="I15" s="10" t="s">
        <v>34</v>
      </c>
      <c r="J15" s="10">
        <v>6</v>
      </c>
      <c r="K15" s="10">
        <v>0</v>
      </c>
      <c r="L15" s="10">
        <f t="shared" si="1"/>
        <v>6</v>
      </c>
      <c r="M15" s="18">
        <f t="shared" si="0"/>
        <v>540768</v>
      </c>
      <c r="N15" s="19">
        <f t="shared" si="2"/>
        <v>6489216</v>
      </c>
      <c r="O15" s="7"/>
    </row>
    <row r="16" spans="1:15" ht="20.25" customHeight="1" x14ac:dyDescent="0.2">
      <c r="A16" s="21">
        <v>5</v>
      </c>
      <c r="B16" s="37" t="s">
        <v>23</v>
      </c>
      <c r="C16" s="10" t="s">
        <v>51</v>
      </c>
      <c r="D16" s="28">
        <v>73000</v>
      </c>
      <c r="E16" s="28">
        <v>22630</v>
      </c>
      <c r="F16" s="14">
        <v>0</v>
      </c>
      <c r="G16" s="9" t="s">
        <v>24</v>
      </c>
      <c r="H16" s="13" t="s">
        <v>25</v>
      </c>
      <c r="I16" s="10" t="s">
        <v>34</v>
      </c>
      <c r="J16" s="10">
        <v>1</v>
      </c>
      <c r="K16" s="10">
        <v>0</v>
      </c>
      <c r="L16" s="10">
        <f t="shared" si="1"/>
        <v>1</v>
      </c>
      <c r="M16" s="18">
        <f t="shared" si="0"/>
        <v>95630</v>
      </c>
      <c r="N16" s="19">
        <f t="shared" si="2"/>
        <v>1147560</v>
      </c>
      <c r="O16" s="7"/>
    </row>
    <row r="17" spans="1:15" ht="20.25" customHeight="1" x14ac:dyDescent="0.2">
      <c r="A17" s="21">
        <v>6</v>
      </c>
      <c r="B17" s="37" t="s">
        <v>23</v>
      </c>
      <c r="C17" s="10" t="s">
        <v>52</v>
      </c>
      <c r="D17" s="28">
        <v>73100</v>
      </c>
      <c r="E17" s="28">
        <v>22661</v>
      </c>
      <c r="F17" s="4">
        <v>0</v>
      </c>
      <c r="G17" s="9" t="s">
        <v>24</v>
      </c>
      <c r="H17" s="13" t="s">
        <v>25</v>
      </c>
      <c r="I17" s="10" t="s">
        <v>34</v>
      </c>
      <c r="J17" s="10">
        <v>11</v>
      </c>
      <c r="K17" s="10">
        <v>0</v>
      </c>
      <c r="L17" s="10">
        <f t="shared" si="1"/>
        <v>11</v>
      </c>
      <c r="M17" s="18">
        <f t="shared" si="0"/>
        <v>1053371</v>
      </c>
      <c r="N17" s="19">
        <f t="shared" si="2"/>
        <v>12640452</v>
      </c>
      <c r="O17" s="7"/>
    </row>
    <row r="18" spans="1:15" ht="20.25" customHeight="1" x14ac:dyDescent="0.2">
      <c r="A18" s="21">
        <v>7</v>
      </c>
      <c r="B18" s="37" t="s">
        <v>23</v>
      </c>
      <c r="C18" s="10" t="s">
        <v>52</v>
      </c>
      <c r="D18" s="28">
        <v>75300</v>
      </c>
      <c r="E18" s="28">
        <v>23343</v>
      </c>
      <c r="F18" s="14">
        <v>0</v>
      </c>
      <c r="G18" s="9" t="s">
        <v>24</v>
      </c>
      <c r="H18" s="13" t="s">
        <v>25</v>
      </c>
      <c r="I18" s="10" t="s">
        <v>34</v>
      </c>
      <c r="J18" s="10">
        <v>1</v>
      </c>
      <c r="K18" s="10">
        <v>0</v>
      </c>
      <c r="L18" s="10">
        <f t="shared" si="1"/>
        <v>1</v>
      </c>
      <c r="M18" s="18">
        <f t="shared" si="0"/>
        <v>98643</v>
      </c>
      <c r="N18" s="19">
        <f t="shared" si="2"/>
        <v>1183716</v>
      </c>
      <c r="O18" s="7"/>
    </row>
    <row r="19" spans="1:15" ht="20.25" customHeight="1" x14ac:dyDescent="0.2">
      <c r="A19" s="21">
        <v>8</v>
      </c>
      <c r="B19" s="37" t="s">
        <v>23</v>
      </c>
      <c r="C19" s="10" t="s">
        <v>52</v>
      </c>
      <c r="D19" s="28">
        <v>77500</v>
      </c>
      <c r="E19" s="28">
        <v>24056</v>
      </c>
      <c r="F19" s="4">
        <v>0</v>
      </c>
      <c r="G19" s="9" t="s">
        <v>24</v>
      </c>
      <c r="H19" s="13" t="s">
        <v>25</v>
      </c>
      <c r="I19" s="10" t="s">
        <v>34</v>
      </c>
      <c r="J19" s="10">
        <v>1</v>
      </c>
      <c r="K19" s="10">
        <v>0</v>
      </c>
      <c r="L19" s="10">
        <f t="shared" si="1"/>
        <v>1</v>
      </c>
      <c r="M19" s="18">
        <f t="shared" si="0"/>
        <v>101556</v>
      </c>
      <c r="N19" s="19">
        <f t="shared" si="2"/>
        <v>1218672</v>
      </c>
      <c r="O19" s="7"/>
    </row>
    <row r="20" spans="1:15" ht="20.25" customHeight="1" x14ac:dyDescent="0.2">
      <c r="A20" s="21">
        <v>9</v>
      </c>
      <c r="B20" s="37" t="s">
        <v>23</v>
      </c>
      <c r="C20" s="10" t="s">
        <v>52</v>
      </c>
      <c r="D20" s="28">
        <v>77600</v>
      </c>
      <c r="E20" s="28">
        <v>24056</v>
      </c>
      <c r="F20" s="14">
        <v>0</v>
      </c>
      <c r="G20" s="9" t="s">
        <v>24</v>
      </c>
      <c r="H20" s="13" t="s">
        <v>25</v>
      </c>
      <c r="I20" s="10" t="s">
        <v>34</v>
      </c>
      <c r="J20" s="10">
        <v>7</v>
      </c>
      <c r="K20" s="10">
        <v>0</v>
      </c>
      <c r="L20" s="10">
        <f t="shared" si="1"/>
        <v>7</v>
      </c>
      <c r="M20" s="18">
        <f t="shared" si="0"/>
        <v>711592</v>
      </c>
      <c r="N20" s="19">
        <f t="shared" si="2"/>
        <v>8539104</v>
      </c>
      <c r="O20" s="7"/>
    </row>
    <row r="21" spans="1:15" ht="20.25" customHeight="1" x14ac:dyDescent="0.2">
      <c r="A21" s="21">
        <v>10</v>
      </c>
      <c r="B21" s="37" t="s">
        <v>23</v>
      </c>
      <c r="C21" s="10" t="s">
        <v>52</v>
      </c>
      <c r="D21" s="28">
        <v>79800</v>
      </c>
      <c r="E21" s="28">
        <v>24738</v>
      </c>
      <c r="F21" s="4">
        <v>0</v>
      </c>
      <c r="G21" s="9" t="s">
        <v>24</v>
      </c>
      <c r="H21" s="13" t="s">
        <v>25</v>
      </c>
      <c r="I21" s="10" t="s">
        <v>34</v>
      </c>
      <c r="J21" s="10">
        <v>1</v>
      </c>
      <c r="K21" s="10">
        <v>0</v>
      </c>
      <c r="L21" s="10">
        <f t="shared" si="1"/>
        <v>1</v>
      </c>
      <c r="M21" s="18">
        <f t="shared" si="0"/>
        <v>104538</v>
      </c>
      <c r="N21" s="19">
        <f t="shared" si="2"/>
        <v>1254456</v>
      </c>
      <c r="O21" s="7"/>
    </row>
    <row r="22" spans="1:15" ht="20.25" customHeight="1" x14ac:dyDescent="0.2">
      <c r="A22" s="21">
        <v>11</v>
      </c>
      <c r="B22" s="37" t="s">
        <v>23</v>
      </c>
      <c r="C22" s="10" t="s">
        <v>52</v>
      </c>
      <c r="D22" s="28">
        <v>79900</v>
      </c>
      <c r="E22" s="28">
        <v>24769</v>
      </c>
      <c r="F22" s="14">
        <v>0</v>
      </c>
      <c r="G22" s="9" t="s">
        <v>24</v>
      </c>
      <c r="H22" s="13" t="s">
        <v>25</v>
      </c>
      <c r="I22" s="10" t="s">
        <v>34</v>
      </c>
      <c r="J22" s="10">
        <v>1</v>
      </c>
      <c r="K22" s="10">
        <v>0</v>
      </c>
      <c r="L22" s="10">
        <f t="shared" si="1"/>
        <v>1</v>
      </c>
      <c r="M22" s="18">
        <f t="shared" si="0"/>
        <v>104669</v>
      </c>
      <c r="N22" s="19">
        <f t="shared" si="2"/>
        <v>1256028</v>
      </c>
      <c r="O22" s="7"/>
    </row>
    <row r="23" spans="1:15" ht="20.25" customHeight="1" x14ac:dyDescent="0.2">
      <c r="A23" s="21">
        <v>12</v>
      </c>
      <c r="B23" s="37" t="s">
        <v>23</v>
      </c>
      <c r="C23" s="10" t="s">
        <v>52</v>
      </c>
      <c r="D23" s="28">
        <v>82200</v>
      </c>
      <c r="E23" s="28">
        <v>25482</v>
      </c>
      <c r="F23" s="4">
        <v>0</v>
      </c>
      <c r="G23" s="9" t="s">
        <v>24</v>
      </c>
      <c r="H23" s="13" t="s">
        <v>25</v>
      </c>
      <c r="I23" s="10" t="s">
        <v>34</v>
      </c>
      <c r="J23" s="10">
        <v>2</v>
      </c>
      <c r="K23" s="10">
        <v>0</v>
      </c>
      <c r="L23" s="10">
        <f t="shared" si="1"/>
        <v>2</v>
      </c>
      <c r="M23" s="18">
        <f t="shared" si="0"/>
        <v>215364</v>
      </c>
      <c r="N23" s="19">
        <f t="shared" si="2"/>
        <v>2584368</v>
      </c>
      <c r="O23" s="7"/>
    </row>
    <row r="24" spans="1:15" ht="20.25" customHeight="1" x14ac:dyDescent="0.2">
      <c r="A24" s="21">
        <v>13</v>
      </c>
      <c r="B24" s="37" t="s">
        <v>23</v>
      </c>
      <c r="C24" s="10" t="s">
        <v>52</v>
      </c>
      <c r="D24" s="28">
        <v>82300</v>
      </c>
      <c r="E24" s="28">
        <v>25513</v>
      </c>
      <c r="F24" s="14">
        <v>0</v>
      </c>
      <c r="G24" s="9" t="s">
        <v>24</v>
      </c>
      <c r="H24" s="13" t="s">
        <v>25</v>
      </c>
      <c r="I24" s="10" t="s">
        <v>34</v>
      </c>
      <c r="J24" s="10">
        <v>5</v>
      </c>
      <c r="K24" s="10">
        <v>0</v>
      </c>
      <c r="L24" s="10">
        <f t="shared" si="1"/>
        <v>5</v>
      </c>
      <c r="M24" s="18">
        <f t="shared" si="0"/>
        <v>539065</v>
      </c>
      <c r="N24" s="19">
        <f t="shared" si="2"/>
        <v>6468780</v>
      </c>
      <c r="O24" s="7"/>
    </row>
    <row r="25" spans="1:15" ht="20.25" customHeight="1" x14ac:dyDescent="0.2">
      <c r="A25" s="21">
        <v>14</v>
      </c>
      <c r="B25" s="37" t="s">
        <v>23</v>
      </c>
      <c r="C25" s="10" t="s">
        <v>52</v>
      </c>
      <c r="D25" s="28">
        <v>84800</v>
      </c>
      <c r="E25" s="28">
        <v>26288</v>
      </c>
      <c r="F25" s="4">
        <v>0</v>
      </c>
      <c r="G25" s="9" t="s">
        <v>24</v>
      </c>
      <c r="H25" s="13" t="s">
        <v>25</v>
      </c>
      <c r="I25" s="10" t="s">
        <v>34</v>
      </c>
      <c r="J25" s="10">
        <v>5</v>
      </c>
      <c r="K25" s="10">
        <v>0</v>
      </c>
      <c r="L25" s="10">
        <f t="shared" si="1"/>
        <v>5</v>
      </c>
      <c r="M25" s="18">
        <f t="shared" si="0"/>
        <v>555440</v>
      </c>
      <c r="N25" s="19">
        <f t="shared" si="2"/>
        <v>6665280</v>
      </c>
      <c r="O25" s="7"/>
    </row>
    <row r="26" spans="1:15" ht="20.25" customHeight="1" x14ac:dyDescent="0.2">
      <c r="A26" s="21">
        <v>15</v>
      </c>
      <c r="B26" s="37" t="s">
        <v>23</v>
      </c>
      <c r="C26" s="10" t="s">
        <v>52</v>
      </c>
      <c r="D26" s="28">
        <v>87300</v>
      </c>
      <c r="E26" s="28">
        <v>27063</v>
      </c>
      <c r="F26" s="4">
        <v>0</v>
      </c>
      <c r="G26" s="9" t="s">
        <v>24</v>
      </c>
      <c r="H26" s="13" t="s">
        <v>25</v>
      </c>
      <c r="I26" s="10" t="s">
        <v>34</v>
      </c>
      <c r="J26" s="10">
        <v>1</v>
      </c>
      <c r="K26" s="10">
        <v>0</v>
      </c>
      <c r="L26" s="10">
        <f t="shared" si="1"/>
        <v>1</v>
      </c>
      <c r="M26" s="18">
        <f t="shared" si="0"/>
        <v>114363</v>
      </c>
      <c r="N26" s="19">
        <f t="shared" si="2"/>
        <v>1372356</v>
      </c>
      <c r="O26" s="7"/>
    </row>
    <row r="27" spans="1:15" ht="20.25" customHeight="1" x14ac:dyDescent="0.2">
      <c r="A27" s="21">
        <v>16</v>
      </c>
      <c r="B27" s="37" t="s">
        <v>23</v>
      </c>
      <c r="C27" s="10" t="s">
        <v>52</v>
      </c>
      <c r="D27" s="28">
        <v>110500</v>
      </c>
      <c r="E27" s="28">
        <v>34255</v>
      </c>
      <c r="F27" s="4">
        <v>0</v>
      </c>
      <c r="G27" s="9" t="s">
        <v>24</v>
      </c>
      <c r="H27" s="13" t="s">
        <v>25</v>
      </c>
      <c r="I27" s="10" t="s">
        <v>34</v>
      </c>
      <c r="J27" s="10">
        <v>1</v>
      </c>
      <c r="K27" s="10">
        <v>0</v>
      </c>
      <c r="L27" s="10">
        <f t="shared" si="1"/>
        <v>1</v>
      </c>
      <c r="M27" s="18">
        <f t="shared" si="0"/>
        <v>144755</v>
      </c>
      <c r="N27" s="19">
        <f t="shared" si="2"/>
        <v>1737060</v>
      </c>
      <c r="O27" s="7"/>
    </row>
    <row r="28" spans="1:15" ht="20.25" customHeight="1" x14ac:dyDescent="0.2">
      <c r="A28" s="21">
        <v>17</v>
      </c>
      <c r="B28" s="37" t="s">
        <v>23</v>
      </c>
      <c r="C28" s="10" t="s">
        <v>53</v>
      </c>
      <c r="D28" s="28">
        <v>92500</v>
      </c>
      <c r="E28" s="28">
        <v>28675</v>
      </c>
      <c r="F28" s="14">
        <v>0</v>
      </c>
      <c r="G28" s="9" t="s">
        <v>24</v>
      </c>
      <c r="H28" s="13" t="s">
        <v>25</v>
      </c>
      <c r="I28" s="10" t="s">
        <v>34</v>
      </c>
      <c r="J28" s="10">
        <v>3</v>
      </c>
      <c r="K28" s="10">
        <v>0</v>
      </c>
      <c r="L28" s="10">
        <f t="shared" si="1"/>
        <v>3</v>
      </c>
      <c r="M28" s="18">
        <f t="shared" si="0"/>
        <v>363525</v>
      </c>
      <c r="N28" s="19">
        <f t="shared" si="2"/>
        <v>4362300</v>
      </c>
      <c r="O28" s="7"/>
    </row>
    <row r="29" spans="1:15" ht="20.25" customHeight="1" x14ac:dyDescent="0.2">
      <c r="A29" s="21">
        <v>18</v>
      </c>
      <c r="B29" s="37" t="s">
        <v>23</v>
      </c>
      <c r="C29" s="10" t="s">
        <v>53</v>
      </c>
      <c r="D29" s="28">
        <v>95300</v>
      </c>
      <c r="E29" s="28">
        <v>29543</v>
      </c>
      <c r="F29" s="4">
        <v>0</v>
      </c>
      <c r="G29" s="9" t="s">
        <v>24</v>
      </c>
      <c r="H29" s="13" t="s">
        <v>25</v>
      </c>
      <c r="I29" s="10" t="s">
        <v>34</v>
      </c>
      <c r="J29" s="10">
        <v>2</v>
      </c>
      <c r="K29" s="10">
        <v>0</v>
      </c>
      <c r="L29" s="10">
        <f t="shared" si="1"/>
        <v>2</v>
      </c>
      <c r="M29" s="18">
        <f t="shared" si="0"/>
        <v>249686</v>
      </c>
      <c r="N29" s="19">
        <f t="shared" si="2"/>
        <v>2996232</v>
      </c>
      <c r="O29" s="7"/>
    </row>
    <row r="30" spans="1:15" ht="20.25" customHeight="1" x14ac:dyDescent="0.2">
      <c r="A30" s="21">
        <v>19</v>
      </c>
      <c r="B30" s="37" t="s">
        <v>23</v>
      </c>
      <c r="C30" s="10" t="s">
        <v>53</v>
      </c>
      <c r="D30" s="28">
        <v>98200</v>
      </c>
      <c r="E30" s="28">
        <v>30442</v>
      </c>
      <c r="F30" s="14">
        <v>0</v>
      </c>
      <c r="G30" s="9" t="s">
        <v>24</v>
      </c>
      <c r="H30" s="13" t="s">
        <v>25</v>
      </c>
      <c r="I30" s="10" t="s">
        <v>34</v>
      </c>
      <c r="J30" s="10">
        <v>2</v>
      </c>
      <c r="K30" s="10">
        <v>0</v>
      </c>
      <c r="L30" s="10">
        <f t="shared" si="1"/>
        <v>2</v>
      </c>
      <c r="M30" s="18">
        <f t="shared" si="0"/>
        <v>257284</v>
      </c>
      <c r="N30" s="19">
        <f t="shared" si="2"/>
        <v>3087408</v>
      </c>
      <c r="O30" s="7"/>
    </row>
    <row r="31" spans="1:15" ht="20.25" customHeight="1" x14ac:dyDescent="0.2">
      <c r="A31" s="21">
        <v>20</v>
      </c>
      <c r="B31" s="37" t="s">
        <v>23</v>
      </c>
      <c r="C31" s="10" t="s">
        <v>53</v>
      </c>
      <c r="D31" s="28">
        <v>98300</v>
      </c>
      <c r="E31" s="28">
        <v>30473</v>
      </c>
      <c r="F31" s="4">
        <v>0</v>
      </c>
      <c r="G31" s="9" t="s">
        <v>24</v>
      </c>
      <c r="H31" s="13" t="s">
        <v>25</v>
      </c>
      <c r="I31" s="10" t="s">
        <v>34</v>
      </c>
      <c r="J31" s="10">
        <v>1</v>
      </c>
      <c r="K31" s="10">
        <v>0</v>
      </c>
      <c r="L31" s="10">
        <f t="shared" si="1"/>
        <v>1</v>
      </c>
      <c r="M31" s="18">
        <f t="shared" si="0"/>
        <v>128773</v>
      </c>
      <c r="N31" s="19">
        <f t="shared" si="2"/>
        <v>1545276</v>
      </c>
      <c r="O31" s="7"/>
    </row>
    <row r="32" spans="1:15" ht="20.25" customHeight="1" x14ac:dyDescent="0.2">
      <c r="A32" s="21">
        <v>21</v>
      </c>
      <c r="B32" s="37" t="s">
        <v>23</v>
      </c>
      <c r="C32" s="10" t="s">
        <v>53</v>
      </c>
      <c r="D32" s="28">
        <v>101100</v>
      </c>
      <c r="E32" s="28">
        <v>31341</v>
      </c>
      <c r="F32" s="14">
        <v>0</v>
      </c>
      <c r="G32" s="9" t="s">
        <v>24</v>
      </c>
      <c r="H32" s="13" t="s">
        <v>25</v>
      </c>
      <c r="I32" s="10" t="s">
        <v>34</v>
      </c>
      <c r="J32" s="10">
        <v>2</v>
      </c>
      <c r="K32" s="10">
        <v>0</v>
      </c>
      <c r="L32" s="10">
        <f t="shared" si="1"/>
        <v>2</v>
      </c>
      <c r="M32" s="18">
        <f t="shared" si="0"/>
        <v>264882</v>
      </c>
      <c r="N32" s="19">
        <f t="shared" si="2"/>
        <v>3178584</v>
      </c>
      <c r="O32" s="7"/>
    </row>
    <row r="33" spans="1:15" ht="20.25" customHeight="1" x14ac:dyDescent="0.2">
      <c r="A33" s="21">
        <v>22</v>
      </c>
      <c r="B33" s="37" t="s">
        <v>23</v>
      </c>
      <c r="C33" s="10" t="s">
        <v>53</v>
      </c>
      <c r="D33" s="28">
        <v>101200</v>
      </c>
      <c r="E33" s="28">
        <v>31372</v>
      </c>
      <c r="F33" s="4">
        <v>0</v>
      </c>
      <c r="G33" s="9" t="s">
        <v>24</v>
      </c>
      <c r="H33" s="13" t="s">
        <v>25</v>
      </c>
      <c r="I33" s="10" t="s">
        <v>34</v>
      </c>
      <c r="J33" s="10">
        <v>1</v>
      </c>
      <c r="K33" s="10">
        <v>0</v>
      </c>
      <c r="L33" s="10">
        <f t="shared" si="1"/>
        <v>1</v>
      </c>
      <c r="M33" s="18">
        <f t="shared" si="0"/>
        <v>132572</v>
      </c>
      <c r="N33" s="19">
        <f t="shared" si="2"/>
        <v>1590864</v>
      </c>
      <c r="O33" s="7"/>
    </row>
    <row r="34" spans="1:15" ht="20.25" customHeight="1" x14ac:dyDescent="0.2">
      <c r="A34" s="21">
        <v>23</v>
      </c>
      <c r="B34" s="37" t="s">
        <v>23</v>
      </c>
      <c r="C34" s="10" t="s">
        <v>53</v>
      </c>
      <c r="D34" s="28">
        <v>104100</v>
      </c>
      <c r="E34" s="28">
        <v>32271</v>
      </c>
      <c r="F34" s="14">
        <v>0</v>
      </c>
      <c r="G34" s="9" t="s">
        <v>24</v>
      </c>
      <c r="H34" s="13" t="s">
        <v>25</v>
      </c>
      <c r="I34" s="10" t="s">
        <v>34</v>
      </c>
      <c r="J34" s="10">
        <v>1</v>
      </c>
      <c r="K34" s="10">
        <v>0</v>
      </c>
      <c r="L34" s="10">
        <f t="shared" si="1"/>
        <v>1</v>
      </c>
      <c r="M34" s="18">
        <f t="shared" si="0"/>
        <v>136371</v>
      </c>
      <c r="N34" s="19">
        <f t="shared" si="2"/>
        <v>1636452</v>
      </c>
      <c r="O34" s="7"/>
    </row>
    <row r="35" spans="1:15" ht="20.25" customHeight="1" x14ac:dyDescent="0.2">
      <c r="A35" s="21">
        <v>24</v>
      </c>
      <c r="B35" s="37" t="s">
        <v>23</v>
      </c>
      <c r="C35" s="10" t="s">
        <v>53</v>
      </c>
      <c r="D35" s="28">
        <v>107200</v>
      </c>
      <c r="E35" s="28">
        <v>33232</v>
      </c>
      <c r="F35" s="4">
        <v>0</v>
      </c>
      <c r="G35" s="9" t="s">
        <v>24</v>
      </c>
      <c r="H35" s="13" t="s">
        <v>25</v>
      </c>
      <c r="I35" s="10" t="s">
        <v>34</v>
      </c>
      <c r="J35" s="10">
        <v>1</v>
      </c>
      <c r="K35" s="10">
        <v>0</v>
      </c>
      <c r="L35" s="10">
        <f t="shared" si="1"/>
        <v>1</v>
      </c>
      <c r="M35" s="18">
        <f t="shared" si="0"/>
        <v>140432</v>
      </c>
      <c r="N35" s="19">
        <f t="shared" si="2"/>
        <v>1685184</v>
      </c>
      <c r="O35" s="7"/>
    </row>
    <row r="36" spans="1:15" ht="20.25" customHeight="1" x14ac:dyDescent="0.2">
      <c r="A36" s="21">
        <v>25</v>
      </c>
      <c r="B36" s="37" t="s">
        <v>23</v>
      </c>
      <c r="C36" s="10" t="s">
        <v>53</v>
      </c>
      <c r="D36" s="28">
        <v>110400</v>
      </c>
      <c r="E36" s="28">
        <v>34224</v>
      </c>
      <c r="F36" s="14">
        <v>0</v>
      </c>
      <c r="G36" s="9" t="s">
        <v>24</v>
      </c>
      <c r="H36" s="13" t="s">
        <v>25</v>
      </c>
      <c r="I36" s="10" t="s">
        <v>34</v>
      </c>
      <c r="J36" s="10">
        <v>4</v>
      </c>
      <c r="K36" s="10">
        <v>0</v>
      </c>
      <c r="L36" s="10">
        <f t="shared" si="1"/>
        <v>4</v>
      </c>
      <c r="M36" s="18">
        <f t="shared" si="0"/>
        <v>578496</v>
      </c>
      <c r="N36" s="19">
        <f t="shared" si="2"/>
        <v>6941952</v>
      </c>
      <c r="O36" s="7"/>
    </row>
    <row r="37" spans="1:15" ht="20.25" customHeight="1" x14ac:dyDescent="0.2">
      <c r="A37" s="21">
        <v>26</v>
      </c>
      <c r="B37" s="37" t="s">
        <v>23</v>
      </c>
      <c r="C37" s="10" t="s">
        <v>53</v>
      </c>
      <c r="D37" s="28">
        <v>113700</v>
      </c>
      <c r="E37" s="28">
        <v>35247</v>
      </c>
      <c r="F37" s="4">
        <v>0</v>
      </c>
      <c r="G37" s="9" t="s">
        <v>24</v>
      </c>
      <c r="H37" s="13" t="s">
        <v>25</v>
      </c>
      <c r="I37" s="10" t="s">
        <v>34</v>
      </c>
      <c r="J37" s="10">
        <v>1</v>
      </c>
      <c r="K37" s="10">
        <v>0</v>
      </c>
      <c r="L37" s="10">
        <f t="shared" si="1"/>
        <v>1</v>
      </c>
      <c r="M37" s="18">
        <f t="shared" si="0"/>
        <v>148947</v>
      </c>
      <c r="N37" s="19">
        <f t="shared" si="2"/>
        <v>1787364</v>
      </c>
      <c r="O37" s="7"/>
    </row>
    <row r="38" spans="1:15" ht="20.25" customHeight="1" x14ac:dyDescent="0.2">
      <c r="A38" s="21">
        <v>27</v>
      </c>
      <c r="B38" s="37" t="s">
        <v>23</v>
      </c>
      <c r="C38" s="10" t="s">
        <v>53</v>
      </c>
      <c r="D38" s="28">
        <v>117100</v>
      </c>
      <c r="E38" s="28">
        <v>36301</v>
      </c>
      <c r="F38" s="14">
        <v>0</v>
      </c>
      <c r="G38" s="9" t="s">
        <v>24</v>
      </c>
      <c r="H38" s="13" t="s">
        <v>25</v>
      </c>
      <c r="I38" s="10" t="s">
        <v>34</v>
      </c>
      <c r="J38" s="10">
        <v>2</v>
      </c>
      <c r="K38" s="10">
        <v>0</v>
      </c>
      <c r="L38" s="10">
        <f t="shared" si="1"/>
        <v>2</v>
      </c>
      <c r="M38" s="18">
        <f t="shared" si="0"/>
        <v>306802</v>
      </c>
      <c r="N38" s="19">
        <f t="shared" si="2"/>
        <v>3681624</v>
      </c>
      <c r="O38" s="7"/>
    </row>
    <row r="39" spans="1:15" ht="20.25" customHeight="1" x14ac:dyDescent="0.2">
      <c r="A39" s="21">
        <v>28</v>
      </c>
      <c r="B39" s="37" t="s">
        <v>28</v>
      </c>
      <c r="C39" s="10" t="s">
        <v>54</v>
      </c>
      <c r="D39" s="28">
        <v>139400</v>
      </c>
      <c r="E39" s="28">
        <v>43214</v>
      </c>
      <c r="F39" s="4">
        <v>0</v>
      </c>
      <c r="G39" s="9" t="s">
        <v>24</v>
      </c>
      <c r="H39" s="13" t="s">
        <v>25</v>
      </c>
      <c r="I39" s="10" t="s">
        <v>34</v>
      </c>
      <c r="J39" s="10">
        <v>1</v>
      </c>
      <c r="K39" s="10">
        <v>0</v>
      </c>
      <c r="L39" s="10">
        <f t="shared" si="1"/>
        <v>1</v>
      </c>
      <c r="M39" s="18">
        <f t="shared" si="0"/>
        <v>182614</v>
      </c>
      <c r="N39" s="19">
        <f t="shared" si="2"/>
        <v>2191368</v>
      </c>
      <c r="O39" s="7"/>
    </row>
    <row r="40" spans="1:15" ht="20.25" customHeight="1" x14ac:dyDescent="0.2">
      <c r="A40" s="21">
        <v>29</v>
      </c>
      <c r="B40" s="37" t="s">
        <v>28</v>
      </c>
      <c r="C40" s="10" t="s">
        <v>54</v>
      </c>
      <c r="D40" s="28">
        <v>147900</v>
      </c>
      <c r="E40" s="28">
        <v>45849</v>
      </c>
      <c r="F40" s="14">
        <v>0</v>
      </c>
      <c r="G40" s="9" t="s">
        <v>24</v>
      </c>
      <c r="H40" s="13" t="s">
        <v>25</v>
      </c>
      <c r="I40" s="10" t="s">
        <v>34</v>
      </c>
      <c r="J40" s="10">
        <v>4</v>
      </c>
      <c r="K40" s="10">
        <v>0</v>
      </c>
      <c r="L40" s="10">
        <f t="shared" si="1"/>
        <v>4</v>
      </c>
      <c r="M40" s="18">
        <f t="shared" si="0"/>
        <v>774996</v>
      </c>
      <c r="N40" s="19">
        <f t="shared" si="2"/>
        <v>9299952</v>
      </c>
      <c r="O40" s="7"/>
    </row>
    <row r="41" spans="1:15" ht="20.25" customHeight="1" x14ac:dyDescent="0.2">
      <c r="A41" s="21">
        <v>30</v>
      </c>
      <c r="B41" s="37" t="s">
        <v>28</v>
      </c>
      <c r="C41" s="10" t="s">
        <v>54</v>
      </c>
      <c r="D41" s="28">
        <v>152300</v>
      </c>
      <c r="E41" s="28">
        <v>47213</v>
      </c>
      <c r="F41" s="4">
        <v>0</v>
      </c>
      <c r="G41" s="9" t="s">
        <v>24</v>
      </c>
      <c r="H41" s="13" t="s">
        <v>25</v>
      </c>
      <c r="I41" s="10" t="s">
        <v>34</v>
      </c>
      <c r="J41" s="10">
        <v>2</v>
      </c>
      <c r="K41" s="10">
        <v>0</v>
      </c>
      <c r="L41" s="10">
        <f t="shared" si="1"/>
        <v>2</v>
      </c>
      <c r="M41" s="18">
        <f t="shared" si="0"/>
        <v>399026</v>
      </c>
      <c r="N41" s="19">
        <f t="shared" si="2"/>
        <v>4788312</v>
      </c>
      <c r="O41" s="7"/>
    </row>
    <row r="42" spans="1:15" ht="20.25" customHeight="1" x14ac:dyDescent="0.2">
      <c r="A42" s="21">
        <v>31</v>
      </c>
      <c r="B42" s="37" t="s">
        <v>28</v>
      </c>
      <c r="C42" s="10" t="s">
        <v>54</v>
      </c>
      <c r="D42" s="28">
        <v>156900</v>
      </c>
      <c r="E42" s="28">
        <v>48639</v>
      </c>
      <c r="F42" s="14">
        <v>0</v>
      </c>
      <c r="G42" s="9" t="s">
        <v>24</v>
      </c>
      <c r="H42" s="13" t="s">
        <v>25</v>
      </c>
      <c r="I42" s="10" t="s">
        <v>34</v>
      </c>
      <c r="J42" s="10">
        <v>4</v>
      </c>
      <c r="K42" s="10">
        <v>0</v>
      </c>
      <c r="L42" s="10">
        <f t="shared" si="1"/>
        <v>4</v>
      </c>
      <c r="M42" s="18">
        <f t="shared" si="0"/>
        <v>822156</v>
      </c>
      <c r="N42" s="19">
        <f t="shared" si="2"/>
        <v>9865872</v>
      </c>
      <c r="O42" s="7"/>
    </row>
    <row r="43" spans="1:15" ht="20.25" customHeight="1" x14ac:dyDescent="0.2">
      <c r="A43" s="21">
        <v>32</v>
      </c>
      <c r="B43" s="37" t="s">
        <v>28</v>
      </c>
      <c r="C43" s="10" t="s">
        <v>54</v>
      </c>
      <c r="D43" s="28">
        <v>166400</v>
      </c>
      <c r="E43" s="28">
        <v>51584</v>
      </c>
      <c r="F43" s="4">
        <v>0</v>
      </c>
      <c r="G43" s="9" t="s">
        <v>24</v>
      </c>
      <c r="H43" s="13" t="s">
        <v>25</v>
      </c>
      <c r="I43" s="10" t="s">
        <v>34</v>
      </c>
      <c r="J43" s="12">
        <v>1</v>
      </c>
      <c r="K43" s="10">
        <v>0</v>
      </c>
      <c r="L43" s="10">
        <f t="shared" si="1"/>
        <v>1</v>
      </c>
      <c r="M43" s="18">
        <f t="shared" si="0"/>
        <v>217984</v>
      </c>
      <c r="N43" s="19">
        <f t="shared" si="2"/>
        <v>2615808</v>
      </c>
      <c r="O43" s="11"/>
    </row>
    <row r="44" spans="1:15" ht="20.25" customHeight="1" x14ac:dyDescent="0.2">
      <c r="A44" s="21">
        <v>33</v>
      </c>
      <c r="B44" s="37" t="s">
        <v>28</v>
      </c>
      <c r="C44" s="10" t="s">
        <v>54</v>
      </c>
      <c r="D44" s="28">
        <v>171400</v>
      </c>
      <c r="E44" s="28">
        <v>53134</v>
      </c>
      <c r="F44" s="14">
        <v>0</v>
      </c>
      <c r="G44" s="9" t="s">
        <v>24</v>
      </c>
      <c r="H44" s="13" t="s">
        <v>25</v>
      </c>
      <c r="I44" s="10" t="s">
        <v>34</v>
      </c>
      <c r="J44" s="10">
        <v>1</v>
      </c>
      <c r="K44" s="10">
        <v>0</v>
      </c>
      <c r="L44" s="10">
        <f t="shared" si="1"/>
        <v>1</v>
      </c>
      <c r="M44" s="18">
        <f t="shared" si="0"/>
        <v>224534</v>
      </c>
      <c r="N44" s="19">
        <f t="shared" si="2"/>
        <v>2694408</v>
      </c>
      <c r="O44" s="7"/>
    </row>
    <row r="45" spans="1:15" ht="20.25" customHeight="1" x14ac:dyDescent="0.2">
      <c r="A45" s="21">
        <v>34</v>
      </c>
      <c r="B45" s="37" t="s">
        <v>28</v>
      </c>
      <c r="C45" s="10" t="s">
        <v>54</v>
      </c>
      <c r="D45" s="28">
        <v>181800</v>
      </c>
      <c r="E45" s="28">
        <v>56358</v>
      </c>
      <c r="F45" s="14">
        <v>0</v>
      </c>
      <c r="G45" s="9" t="s">
        <v>24</v>
      </c>
      <c r="H45" s="13" t="s">
        <v>25</v>
      </c>
      <c r="I45" s="10" t="s">
        <v>34</v>
      </c>
      <c r="J45" s="10">
        <v>1</v>
      </c>
      <c r="K45" s="10">
        <v>0</v>
      </c>
      <c r="L45" s="10">
        <f t="shared" si="1"/>
        <v>1</v>
      </c>
      <c r="M45" s="18">
        <f t="shared" si="0"/>
        <v>238158</v>
      </c>
      <c r="N45" s="19">
        <f t="shared" si="2"/>
        <v>2857896</v>
      </c>
      <c r="O45" s="7"/>
    </row>
    <row r="46" spans="1:15" ht="20.25" customHeight="1" x14ac:dyDescent="0.2">
      <c r="A46" s="21">
        <v>35</v>
      </c>
      <c r="B46" s="37" t="s">
        <v>28</v>
      </c>
      <c r="C46" s="10" t="s">
        <v>54</v>
      </c>
      <c r="D46" s="28">
        <v>187300</v>
      </c>
      <c r="E46" s="28">
        <v>58063</v>
      </c>
      <c r="F46" s="4">
        <v>0</v>
      </c>
      <c r="G46" s="9" t="s">
        <v>24</v>
      </c>
      <c r="H46" s="13" t="s">
        <v>25</v>
      </c>
      <c r="I46" s="10" t="s">
        <v>34</v>
      </c>
      <c r="J46" s="10">
        <v>1</v>
      </c>
      <c r="K46" s="10">
        <v>0</v>
      </c>
      <c r="L46" s="10">
        <f t="shared" si="1"/>
        <v>1</v>
      </c>
      <c r="M46" s="18">
        <f t="shared" si="0"/>
        <v>245363</v>
      </c>
      <c r="N46" s="19">
        <f t="shared" si="2"/>
        <v>2944356</v>
      </c>
      <c r="O46" s="7"/>
    </row>
    <row r="47" spans="1:15" ht="20.25" customHeight="1" x14ac:dyDescent="0.2">
      <c r="A47" s="21">
        <v>36</v>
      </c>
      <c r="B47" s="37" t="s">
        <v>56</v>
      </c>
      <c r="C47" s="10" t="s">
        <v>55</v>
      </c>
      <c r="D47" s="28">
        <v>177400</v>
      </c>
      <c r="E47" s="28">
        <v>54994</v>
      </c>
      <c r="F47" s="4">
        <v>0</v>
      </c>
      <c r="G47" s="9" t="s">
        <v>24</v>
      </c>
      <c r="H47" s="13" t="s">
        <v>25</v>
      </c>
      <c r="I47" s="10" t="s">
        <v>34</v>
      </c>
      <c r="J47" s="10">
        <v>1</v>
      </c>
      <c r="K47" s="10">
        <v>0</v>
      </c>
      <c r="L47" s="10">
        <f>J47</f>
        <v>1</v>
      </c>
      <c r="M47" s="18">
        <f>(D47+E47+F47)*J47</f>
        <v>232394</v>
      </c>
      <c r="N47" s="19">
        <f>M47*12</f>
        <v>2788728</v>
      </c>
      <c r="O47" s="7"/>
    </row>
    <row r="48" spans="1:15" ht="20.25" customHeight="1" x14ac:dyDescent="0.2">
      <c r="A48" s="21">
        <v>37</v>
      </c>
      <c r="B48" s="37" t="s">
        <v>57</v>
      </c>
      <c r="C48" s="10" t="s">
        <v>58</v>
      </c>
      <c r="D48" s="28">
        <v>60700</v>
      </c>
      <c r="E48" s="28">
        <f>D48*9%</f>
        <v>5463</v>
      </c>
      <c r="F48" s="8"/>
      <c r="G48" s="14" t="s">
        <v>59</v>
      </c>
      <c r="H48" s="14" t="s">
        <v>25</v>
      </c>
      <c r="I48" s="14" t="s">
        <v>36</v>
      </c>
      <c r="J48" s="14">
        <v>1</v>
      </c>
      <c r="K48" s="14">
        <v>0</v>
      </c>
      <c r="L48" s="14">
        <f t="shared" ref="L48:L69" si="3">SUM(J48:K48)</f>
        <v>1</v>
      </c>
      <c r="M48" s="8">
        <f>D48+E48</f>
        <v>66163</v>
      </c>
      <c r="N48" s="8">
        <f>M48*12</f>
        <v>793956</v>
      </c>
      <c r="O48" s="23"/>
    </row>
    <row r="49" spans="1:15" ht="20.25" customHeight="1" x14ac:dyDescent="0.2">
      <c r="A49" s="21">
        <v>38</v>
      </c>
      <c r="B49" s="37" t="s">
        <v>37</v>
      </c>
      <c r="C49" s="10" t="s">
        <v>60</v>
      </c>
      <c r="D49" s="28">
        <v>51400</v>
      </c>
      <c r="E49" s="28">
        <f t="shared" ref="E49:E71" si="4">D49*9%</f>
        <v>4626</v>
      </c>
      <c r="F49" s="8"/>
      <c r="G49" s="14" t="s">
        <v>59</v>
      </c>
      <c r="H49" s="14" t="s">
        <v>25</v>
      </c>
      <c r="I49" s="14" t="s">
        <v>36</v>
      </c>
      <c r="J49" s="14">
        <v>1</v>
      </c>
      <c r="K49" s="14">
        <v>0</v>
      </c>
      <c r="L49" s="14">
        <f t="shared" si="3"/>
        <v>1</v>
      </c>
      <c r="M49" s="8">
        <f t="shared" ref="M49:M69" si="5">D49+E49</f>
        <v>56026</v>
      </c>
      <c r="N49" s="8">
        <f t="shared" ref="N49:N71" si="6">M49*12</f>
        <v>672312</v>
      </c>
      <c r="O49" s="25"/>
    </row>
    <row r="50" spans="1:15" ht="20.25" customHeight="1" x14ac:dyDescent="0.2">
      <c r="A50" s="21">
        <v>39</v>
      </c>
      <c r="B50" s="37" t="s">
        <v>38</v>
      </c>
      <c r="C50" s="10" t="s">
        <v>41</v>
      </c>
      <c r="D50" s="28">
        <v>44500</v>
      </c>
      <c r="E50" s="28">
        <f t="shared" si="4"/>
        <v>4005</v>
      </c>
      <c r="F50" s="8"/>
      <c r="G50" s="14" t="s">
        <v>59</v>
      </c>
      <c r="H50" s="14" t="s">
        <v>25</v>
      </c>
      <c r="I50" s="14" t="s">
        <v>36</v>
      </c>
      <c r="J50" s="14">
        <v>1</v>
      </c>
      <c r="K50" s="14">
        <v>0</v>
      </c>
      <c r="L50" s="14">
        <f t="shared" si="3"/>
        <v>1</v>
      </c>
      <c r="M50" s="8">
        <f t="shared" si="5"/>
        <v>48505</v>
      </c>
      <c r="N50" s="8">
        <f t="shared" si="6"/>
        <v>582060</v>
      </c>
      <c r="O50" s="23"/>
    </row>
    <row r="51" spans="1:15" ht="20.25" customHeight="1" x14ac:dyDescent="0.2">
      <c r="A51" s="21">
        <v>40</v>
      </c>
      <c r="B51" s="37" t="s">
        <v>38</v>
      </c>
      <c r="C51" s="10" t="s">
        <v>41</v>
      </c>
      <c r="D51" s="28">
        <v>45600</v>
      </c>
      <c r="E51" s="28">
        <f t="shared" si="4"/>
        <v>4104</v>
      </c>
      <c r="F51" s="8"/>
      <c r="G51" s="14" t="s">
        <v>59</v>
      </c>
      <c r="H51" s="14" t="s">
        <v>25</v>
      </c>
      <c r="I51" s="14" t="s">
        <v>36</v>
      </c>
      <c r="J51" s="14">
        <v>1</v>
      </c>
      <c r="K51" s="14">
        <v>0</v>
      </c>
      <c r="L51" s="14">
        <f t="shared" si="3"/>
        <v>1</v>
      </c>
      <c r="M51" s="8">
        <f t="shared" si="5"/>
        <v>49704</v>
      </c>
      <c r="N51" s="8">
        <f t="shared" si="6"/>
        <v>596448</v>
      </c>
      <c r="O51" s="23"/>
    </row>
    <row r="52" spans="1:15" ht="20.25" customHeight="1" x14ac:dyDescent="0.2">
      <c r="A52" s="21">
        <v>41</v>
      </c>
      <c r="B52" s="37" t="s">
        <v>38</v>
      </c>
      <c r="C52" s="10" t="s">
        <v>41</v>
      </c>
      <c r="D52" s="28">
        <v>41300</v>
      </c>
      <c r="E52" s="28">
        <f t="shared" si="4"/>
        <v>3717</v>
      </c>
      <c r="F52" s="8"/>
      <c r="G52" s="14" t="s">
        <v>59</v>
      </c>
      <c r="H52" s="14" t="s">
        <v>25</v>
      </c>
      <c r="I52" s="14" t="s">
        <v>36</v>
      </c>
      <c r="J52" s="14">
        <v>3</v>
      </c>
      <c r="K52" s="14">
        <v>0</v>
      </c>
      <c r="L52" s="14">
        <v>3</v>
      </c>
      <c r="M52" s="8">
        <v>135051</v>
      </c>
      <c r="N52" s="8">
        <f t="shared" si="6"/>
        <v>1620612</v>
      </c>
      <c r="O52" s="24"/>
    </row>
    <row r="53" spans="1:15" ht="20.25" customHeight="1" x14ac:dyDescent="0.2">
      <c r="A53" s="21">
        <v>42</v>
      </c>
      <c r="B53" s="37" t="s">
        <v>39</v>
      </c>
      <c r="C53" s="10" t="s">
        <v>61</v>
      </c>
      <c r="D53" s="28">
        <v>40300</v>
      </c>
      <c r="E53" s="28">
        <f t="shared" si="4"/>
        <v>3627</v>
      </c>
      <c r="F53" s="8"/>
      <c r="G53" s="14" t="s">
        <v>59</v>
      </c>
      <c r="H53" s="14" t="s">
        <v>25</v>
      </c>
      <c r="I53" s="14" t="s">
        <v>36</v>
      </c>
      <c r="J53" s="14">
        <v>3</v>
      </c>
      <c r="K53" s="14">
        <v>0</v>
      </c>
      <c r="L53" s="14">
        <v>3</v>
      </c>
      <c r="M53" s="8">
        <v>87854</v>
      </c>
      <c r="N53" s="8">
        <f t="shared" si="6"/>
        <v>1054248</v>
      </c>
      <c r="O53" s="24"/>
    </row>
    <row r="54" spans="1:15" ht="20.25" customHeight="1" x14ac:dyDescent="0.2">
      <c r="A54" s="21">
        <v>43</v>
      </c>
      <c r="B54" s="37" t="s">
        <v>39</v>
      </c>
      <c r="C54" s="10" t="s">
        <v>61</v>
      </c>
      <c r="D54" s="28">
        <v>33800</v>
      </c>
      <c r="E54" s="28">
        <f t="shared" si="4"/>
        <v>3042</v>
      </c>
      <c r="F54" s="8"/>
      <c r="G54" s="14" t="s">
        <v>59</v>
      </c>
      <c r="H54" s="14" t="s">
        <v>25</v>
      </c>
      <c r="I54" s="14" t="s">
        <v>36</v>
      </c>
      <c r="J54" s="14">
        <v>1</v>
      </c>
      <c r="K54" s="14">
        <v>0</v>
      </c>
      <c r="L54" s="14">
        <f t="shared" si="3"/>
        <v>1</v>
      </c>
      <c r="M54" s="8">
        <f t="shared" si="5"/>
        <v>36842</v>
      </c>
      <c r="N54" s="8">
        <f t="shared" si="6"/>
        <v>442104</v>
      </c>
      <c r="O54" s="24"/>
    </row>
    <row r="55" spans="1:15" ht="20.25" customHeight="1" x14ac:dyDescent="0.2">
      <c r="A55" s="21">
        <v>44</v>
      </c>
      <c r="B55" s="37" t="s">
        <v>40</v>
      </c>
      <c r="C55" s="10" t="s">
        <v>61</v>
      </c>
      <c r="D55" s="28">
        <v>41300</v>
      </c>
      <c r="E55" s="28">
        <f t="shared" si="4"/>
        <v>3717</v>
      </c>
      <c r="F55" s="8"/>
      <c r="G55" s="14" t="s">
        <v>59</v>
      </c>
      <c r="H55" s="14" t="s">
        <v>25</v>
      </c>
      <c r="I55" s="14" t="s">
        <v>36</v>
      </c>
      <c r="J55" s="14">
        <v>1</v>
      </c>
      <c r="K55" s="14">
        <v>0</v>
      </c>
      <c r="L55" s="14">
        <f t="shared" si="3"/>
        <v>1</v>
      </c>
      <c r="M55" s="8">
        <f t="shared" si="5"/>
        <v>45017</v>
      </c>
      <c r="N55" s="8">
        <f t="shared" si="6"/>
        <v>540204</v>
      </c>
      <c r="O55" s="24"/>
    </row>
    <row r="56" spans="1:15" ht="20.25" customHeight="1" x14ac:dyDescent="0.2">
      <c r="A56" s="21">
        <v>45</v>
      </c>
      <c r="B56" s="37" t="s">
        <v>42</v>
      </c>
      <c r="C56" s="10" t="s">
        <v>62</v>
      </c>
      <c r="D56" s="28">
        <v>63700</v>
      </c>
      <c r="E56" s="28">
        <f t="shared" si="4"/>
        <v>5733</v>
      </c>
      <c r="F56" s="8"/>
      <c r="G56" s="14" t="s">
        <v>59</v>
      </c>
      <c r="H56" s="14" t="s">
        <v>25</v>
      </c>
      <c r="I56" s="14" t="s">
        <v>36</v>
      </c>
      <c r="J56" s="14">
        <v>1</v>
      </c>
      <c r="K56" s="14">
        <v>0</v>
      </c>
      <c r="L56" s="14">
        <f t="shared" si="3"/>
        <v>1</v>
      </c>
      <c r="M56" s="8">
        <f t="shared" si="5"/>
        <v>69433</v>
      </c>
      <c r="N56" s="8">
        <f t="shared" si="6"/>
        <v>833196</v>
      </c>
      <c r="O56" s="24"/>
    </row>
    <row r="57" spans="1:15" s="22" customFormat="1" ht="20.25" customHeight="1" x14ac:dyDescent="0.2">
      <c r="A57" s="21">
        <v>46</v>
      </c>
      <c r="B57" s="37" t="s">
        <v>63</v>
      </c>
      <c r="C57" s="10" t="s">
        <v>61</v>
      </c>
      <c r="D57" s="28">
        <v>59300</v>
      </c>
      <c r="E57" s="28">
        <f t="shared" si="4"/>
        <v>5337</v>
      </c>
      <c r="F57" s="8"/>
      <c r="G57" s="14" t="s">
        <v>59</v>
      </c>
      <c r="H57" s="14" t="s">
        <v>25</v>
      </c>
      <c r="I57" s="14" t="s">
        <v>36</v>
      </c>
      <c r="J57" s="14">
        <v>2</v>
      </c>
      <c r="K57" s="14">
        <v>0</v>
      </c>
      <c r="L57" s="14">
        <v>2</v>
      </c>
      <c r="M57" s="8">
        <v>129274</v>
      </c>
      <c r="N57" s="8">
        <f t="shared" si="6"/>
        <v>1551288</v>
      </c>
      <c r="O57" s="24"/>
    </row>
    <row r="58" spans="1:15" ht="20.25" customHeight="1" x14ac:dyDescent="0.2">
      <c r="A58" s="21">
        <v>47</v>
      </c>
      <c r="B58" s="37" t="s">
        <v>64</v>
      </c>
      <c r="C58" s="10" t="s">
        <v>43</v>
      </c>
      <c r="D58" s="28">
        <v>55200</v>
      </c>
      <c r="E58" s="28">
        <f t="shared" si="4"/>
        <v>4968</v>
      </c>
      <c r="F58" s="8"/>
      <c r="G58" s="14" t="s">
        <v>59</v>
      </c>
      <c r="H58" s="14" t="s">
        <v>25</v>
      </c>
      <c r="I58" s="14" t="s">
        <v>36</v>
      </c>
      <c r="J58" s="14">
        <v>1</v>
      </c>
      <c r="K58" s="14">
        <v>0</v>
      </c>
      <c r="L58" s="14">
        <f t="shared" si="3"/>
        <v>1</v>
      </c>
      <c r="M58" s="8">
        <f t="shared" si="5"/>
        <v>60168</v>
      </c>
      <c r="N58" s="8">
        <f t="shared" si="6"/>
        <v>722016</v>
      </c>
      <c r="O58" s="24"/>
    </row>
    <row r="59" spans="1:15" ht="20.25" customHeight="1" x14ac:dyDescent="0.2">
      <c r="A59" s="21">
        <v>48</v>
      </c>
      <c r="B59" s="37" t="s">
        <v>64</v>
      </c>
      <c r="C59" s="10" t="s">
        <v>43</v>
      </c>
      <c r="D59" s="28">
        <v>40300</v>
      </c>
      <c r="E59" s="28">
        <f t="shared" si="4"/>
        <v>3627</v>
      </c>
      <c r="F59" s="8"/>
      <c r="G59" s="14" t="s">
        <v>59</v>
      </c>
      <c r="H59" s="14" t="s">
        <v>25</v>
      </c>
      <c r="I59" s="14" t="s">
        <v>36</v>
      </c>
      <c r="J59" s="14">
        <v>1</v>
      </c>
      <c r="K59" s="14">
        <v>0</v>
      </c>
      <c r="L59" s="14">
        <f t="shared" si="3"/>
        <v>1</v>
      </c>
      <c r="M59" s="8">
        <f t="shared" si="5"/>
        <v>43927</v>
      </c>
      <c r="N59" s="8">
        <f t="shared" si="6"/>
        <v>527124</v>
      </c>
      <c r="O59" s="24"/>
    </row>
    <row r="60" spans="1:15" ht="20.25" customHeight="1" x14ac:dyDescent="0.2">
      <c r="A60" s="21">
        <v>49</v>
      </c>
      <c r="B60" s="37" t="s">
        <v>42</v>
      </c>
      <c r="C60" s="10" t="s">
        <v>44</v>
      </c>
      <c r="D60" s="28">
        <v>36500</v>
      </c>
      <c r="E60" s="28">
        <f t="shared" si="4"/>
        <v>3285</v>
      </c>
      <c r="F60" s="8"/>
      <c r="G60" s="14" t="s">
        <v>59</v>
      </c>
      <c r="H60" s="14" t="s">
        <v>25</v>
      </c>
      <c r="I60" s="14" t="s">
        <v>36</v>
      </c>
      <c r="J60" s="14">
        <v>1</v>
      </c>
      <c r="K60" s="14">
        <v>0</v>
      </c>
      <c r="L60" s="14">
        <f t="shared" si="3"/>
        <v>1</v>
      </c>
      <c r="M60" s="8">
        <f t="shared" si="5"/>
        <v>39785</v>
      </c>
      <c r="N60" s="8">
        <f t="shared" si="6"/>
        <v>477420</v>
      </c>
      <c r="O60" s="24"/>
    </row>
    <row r="61" spans="1:15" ht="20.25" customHeight="1" x14ac:dyDescent="0.2">
      <c r="A61" s="21">
        <v>50</v>
      </c>
      <c r="B61" s="37" t="s">
        <v>42</v>
      </c>
      <c r="C61" s="10" t="s">
        <v>44</v>
      </c>
      <c r="D61" s="28">
        <v>35600</v>
      </c>
      <c r="E61" s="28">
        <f t="shared" si="4"/>
        <v>3204</v>
      </c>
      <c r="F61" s="8"/>
      <c r="G61" s="14" t="s">
        <v>59</v>
      </c>
      <c r="H61" s="14" t="s">
        <v>25</v>
      </c>
      <c r="I61" s="14" t="s">
        <v>36</v>
      </c>
      <c r="J61" s="14">
        <v>1</v>
      </c>
      <c r="K61" s="14">
        <v>0</v>
      </c>
      <c r="L61" s="14">
        <f t="shared" si="3"/>
        <v>1</v>
      </c>
      <c r="M61" s="8">
        <f t="shared" si="5"/>
        <v>38804</v>
      </c>
      <c r="N61" s="8">
        <f t="shared" si="6"/>
        <v>465648</v>
      </c>
      <c r="O61" s="24"/>
    </row>
    <row r="62" spans="1:15" ht="20.25" customHeight="1" x14ac:dyDescent="0.2">
      <c r="A62" s="21">
        <v>51</v>
      </c>
      <c r="B62" s="37" t="s">
        <v>42</v>
      </c>
      <c r="C62" s="10" t="s">
        <v>44</v>
      </c>
      <c r="D62" s="28">
        <v>27200</v>
      </c>
      <c r="E62" s="28">
        <f t="shared" si="4"/>
        <v>2448</v>
      </c>
      <c r="F62" s="8"/>
      <c r="G62" s="14" t="s">
        <v>59</v>
      </c>
      <c r="H62" s="14" t="s">
        <v>25</v>
      </c>
      <c r="I62" s="14" t="s">
        <v>36</v>
      </c>
      <c r="J62" s="14">
        <v>3</v>
      </c>
      <c r="K62" s="14">
        <v>0</v>
      </c>
      <c r="L62" s="14">
        <v>3</v>
      </c>
      <c r="M62" s="8">
        <v>88944</v>
      </c>
      <c r="N62" s="8">
        <f t="shared" si="6"/>
        <v>1067328</v>
      </c>
      <c r="O62" s="24"/>
    </row>
    <row r="63" spans="1:15" ht="20.25" customHeight="1" x14ac:dyDescent="0.2">
      <c r="A63" s="21">
        <v>52</v>
      </c>
      <c r="B63" s="37" t="s">
        <v>42</v>
      </c>
      <c r="C63" s="10" t="s">
        <v>44</v>
      </c>
      <c r="D63" s="28">
        <v>27900</v>
      </c>
      <c r="E63" s="28">
        <f t="shared" si="4"/>
        <v>2511</v>
      </c>
      <c r="F63" s="8"/>
      <c r="G63" s="14" t="s">
        <v>59</v>
      </c>
      <c r="H63" s="14" t="s">
        <v>25</v>
      </c>
      <c r="I63" s="14" t="s">
        <v>36</v>
      </c>
      <c r="J63" s="14">
        <v>1</v>
      </c>
      <c r="K63" s="14">
        <v>0</v>
      </c>
      <c r="L63" s="14">
        <f t="shared" si="3"/>
        <v>1</v>
      </c>
      <c r="M63" s="8">
        <f t="shared" si="5"/>
        <v>30411</v>
      </c>
      <c r="N63" s="8">
        <f t="shared" si="6"/>
        <v>364932</v>
      </c>
      <c r="O63" s="24"/>
    </row>
    <row r="64" spans="1:15" ht="20.25" customHeight="1" x14ac:dyDescent="0.2">
      <c r="A64" s="21">
        <v>53</v>
      </c>
      <c r="B64" s="37" t="s">
        <v>45</v>
      </c>
      <c r="C64" s="10" t="s">
        <v>46</v>
      </c>
      <c r="D64" s="28">
        <v>43300</v>
      </c>
      <c r="E64" s="28">
        <f t="shared" si="4"/>
        <v>3897</v>
      </c>
      <c r="F64" s="8"/>
      <c r="G64" s="14" t="s">
        <v>59</v>
      </c>
      <c r="H64" s="14" t="s">
        <v>25</v>
      </c>
      <c r="I64" s="14" t="s">
        <v>36</v>
      </c>
      <c r="J64" s="14">
        <v>1</v>
      </c>
      <c r="K64" s="14">
        <v>0</v>
      </c>
      <c r="L64" s="14">
        <f t="shared" si="3"/>
        <v>1</v>
      </c>
      <c r="M64" s="8">
        <f t="shared" si="5"/>
        <v>47197</v>
      </c>
      <c r="N64" s="8">
        <f t="shared" si="6"/>
        <v>566364</v>
      </c>
      <c r="O64" s="24"/>
    </row>
    <row r="65" spans="1:15" ht="20.25" customHeight="1" x14ac:dyDescent="0.2">
      <c r="A65" s="21">
        <v>54</v>
      </c>
      <c r="B65" s="37" t="s">
        <v>65</v>
      </c>
      <c r="C65" s="10" t="s">
        <v>66</v>
      </c>
      <c r="D65" s="28">
        <v>70800</v>
      </c>
      <c r="E65" s="28">
        <f t="shared" si="4"/>
        <v>6372</v>
      </c>
      <c r="F65" s="8">
        <v>6000</v>
      </c>
      <c r="G65" s="14" t="s">
        <v>59</v>
      </c>
      <c r="H65" s="14" t="s">
        <v>25</v>
      </c>
      <c r="I65" s="14" t="s">
        <v>67</v>
      </c>
      <c r="J65" s="14">
        <v>1</v>
      </c>
      <c r="K65" s="14">
        <v>0</v>
      </c>
      <c r="L65" s="14">
        <f t="shared" si="3"/>
        <v>1</v>
      </c>
      <c r="M65" s="8">
        <f t="shared" si="5"/>
        <v>77172</v>
      </c>
      <c r="N65" s="8">
        <f t="shared" si="6"/>
        <v>926064</v>
      </c>
      <c r="O65" s="24"/>
    </row>
    <row r="66" spans="1:15" ht="20.25" customHeight="1" x14ac:dyDescent="0.2">
      <c r="A66" s="21">
        <v>55</v>
      </c>
      <c r="B66" s="37" t="s">
        <v>68</v>
      </c>
      <c r="C66" s="10" t="s">
        <v>43</v>
      </c>
      <c r="D66" s="28">
        <v>40300</v>
      </c>
      <c r="E66" s="28">
        <f t="shared" si="4"/>
        <v>3627</v>
      </c>
      <c r="F66" s="8"/>
      <c r="G66" s="14" t="s">
        <v>59</v>
      </c>
      <c r="H66" s="14" t="s">
        <v>25</v>
      </c>
      <c r="I66" s="14" t="s">
        <v>36</v>
      </c>
      <c r="J66" s="14">
        <v>1</v>
      </c>
      <c r="K66" s="14">
        <v>0</v>
      </c>
      <c r="L66" s="14">
        <f t="shared" si="3"/>
        <v>1</v>
      </c>
      <c r="M66" s="8">
        <f t="shared" si="5"/>
        <v>43927</v>
      </c>
      <c r="N66" s="8">
        <f t="shared" si="6"/>
        <v>527124</v>
      </c>
      <c r="O66" s="24"/>
    </row>
    <row r="67" spans="1:15" ht="20.25" customHeight="1" x14ac:dyDescent="0.2">
      <c r="A67" s="21">
        <v>56</v>
      </c>
      <c r="B67" s="37" t="s">
        <v>68</v>
      </c>
      <c r="C67" s="10" t="s">
        <v>44</v>
      </c>
      <c r="D67" s="28">
        <v>35600</v>
      </c>
      <c r="E67" s="28">
        <f t="shared" si="4"/>
        <v>3204</v>
      </c>
      <c r="F67" s="8"/>
      <c r="G67" s="14" t="s">
        <v>59</v>
      </c>
      <c r="H67" s="14" t="s">
        <v>25</v>
      </c>
      <c r="I67" s="14" t="s">
        <v>36</v>
      </c>
      <c r="J67" s="14">
        <v>1</v>
      </c>
      <c r="K67" s="14">
        <v>0</v>
      </c>
      <c r="L67" s="14">
        <f t="shared" si="3"/>
        <v>1</v>
      </c>
      <c r="M67" s="8">
        <f t="shared" si="5"/>
        <v>38804</v>
      </c>
      <c r="N67" s="8">
        <f t="shared" si="6"/>
        <v>465648</v>
      </c>
      <c r="O67" s="24"/>
    </row>
    <row r="68" spans="1:15" ht="20.25" customHeight="1" x14ac:dyDescent="0.2">
      <c r="A68" s="21">
        <v>57</v>
      </c>
      <c r="B68" s="37" t="s">
        <v>69</v>
      </c>
      <c r="C68" s="10" t="s">
        <v>61</v>
      </c>
      <c r="D68" s="28">
        <v>30400</v>
      </c>
      <c r="E68" s="28">
        <f t="shared" si="4"/>
        <v>2736</v>
      </c>
      <c r="F68" s="8"/>
      <c r="G68" s="14" t="s">
        <v>59</v>
      </c>
      <c r="H68" s="14" t="s">
        <v>25</v>
      </c>
      <c r="I68" s="14" t="s">
        <v>36</v>
      </c>
      <c r="J68" s="14">
        <v>1</v>
      </c>
      <c r="K68" s="14">
        <v>0</v>
      </c>
      <c r="L68" s="14">
        <f t="shared" si="3"/>
        <v>1</v>
      </c>
      <c r="M68" s="8">
        <f t="shared" si="5"/>
        <v>33136</v>
      </c>
      <c r="N68" s="8">
        <f t="shared" si="6"/>
        <v>397632</v>
      </c>
      <c r="O68" s="24"/>
    </row>
    <row r="69" spans="1:15" ht="20.25" customHeight="1" x14ac:dyDescent="0.2">
      <c r="A69" s="21">
        <v>58</v>
      </c>
      <c r="B69" s="37" t="s">
        <v>70</v>
      </c>
      <c r="C69" s="10" t="s">
        <v>60</v>
      </c>
      <c r="D69" s="28">
        <v>44500</v>
      </c>
      <c r="E69" s="28">
        <f t="shared" si="4"/>
        <v>4005</v>
      </c>
      <c r="F69" s="8"/>
      <c r="G69" s="14" t="s">
        <v>59</v>
      </c>
      <c r="H69" s="14" t="s">
        <v>25</v>
      </c>
      <c r="I69" s="14" t="s">
        <v>36</v>
      </c>
      <c r="J69" s="14">
        <v>1</v>
      </c>
      <c r="K69" s="14">
        <v>0</v>
      </c>
      <c r="L69" s="14">
        <f t="shared" si="3"/>
        <v>1</v>
      </c>
      <c r="M69" s="8">
        <f t="shared" si="5"/>
        <v>48505</v>
      </c>
      <c r="N69" s="8">
        <f t="shared" si="6"/>
        <v>582060</v>
      </c>
      <c r="O69" s="24"/>
    </row>
    <row r="70" spans="1:15" ht="20.25" customHeight="1" x14ac:dyDescent="0.2">
      <c r="A70" s="21">
        <v>59</v>
      </c>
      <c r="B70" s="37" t="s">
        <v>71</v>
      </c>
      <c r="C70" s="10" t="s">
        <v>72</v>
      </c>
      <c r="D70" s="28">
        <v>26500</v>
      </c>
      <c r="E70" s="28">
        <f t="shared" si="4"/>
        <v>2385</v>
      </c>
      <c r="F70" s="8"/>
      <c r="G70" s="14" t="s">
        <v>59</v>
      </c>
      <c r="H70" s="14" t="s">
        <v>25</v>
      </c>
      <c r="I70" s="14" t="s">
        <v>47</v>
      </c>
      <c r="J70" s="14">
        <v>2</v>
      </c>
      <c r="K70" s="14">
        <v>0</v>
      </c>
      <c r="L70" s="14">
        <v>2</v>
      </c>
      <c r="M70" s="8">
        <v>57770</v>
      </c>
      <c r="N70" s="8">
        <f t="shared" si="6"/>
        <v>693240</v>
      </c>
      <c r="O70" s="24"/>
    </row>
    <row r="71" spans="1:15" ht="22.5" customHeight="1" x14ac:dyDescent="0.2">
      <c r="A71" s="21">
        <v>60</v>
      </c>
      <c r="B71" s="37" t="s">
        <v>74</v>
      </c>
      <c r="C71" s="10" t="s">
        <v>72</v>
      </c>
      <c r="D71" s="28">
        <v>23000</v>
      </c>
      <c r="E71" s="28">
        <f t="shared" si="4"/>
        <v>2070</v>
      </c>
      <c r="F71" s="8"/>
      <c r="G71" s="14" t="s">
        <v>59</v>
      </c>
      <c r="H71" s="14" t="s">
        <v>25</v>
      </c>
      <c r="I71" s="14" t="s">
        <v>73</v>
      </c>
      <c r="J71" s="14">
        <v>5</v>
      </c>
      <c r="K71" s="14">
        <v>0</v>
      </c>
      <c r="L71" s="14">
        <v>5</v>
      </c>
      <c r="M71" s="8">
        <v>125350</v>
      </c>
      <c r="N71" s="8">
        <f t="shared" si="6"/>
        <v>1504200</v>
      </c>
      <c r="O71" s="24"/>
    </row>
    <row r="72" spans="1:15" s="15" customFormat="1" ht="17.25" customHeight="1" x14ac:dyDescent="0.2">
      <c r="A72" s="16"/>
      <c r="B72" s="37"/>
      <c r="C72" s="10"/>
      <c r="D72" s="36"/>
      <c r="E72" s="29"/>
      <c r="F72" s="16"/>
      <c r="G72" s="16"/>
      <c r="H72" s="16" t="s">
        <v>35</v>
      </c>
      <c r="I72" s="16"/>
      <c r="J72" s="16">
        <f>SUM(J12:J71)</f>
        <v>122</v>
      </c>
      <c r="K72" s="16"/>
      <c r="L72" s="16">
        <f>SUM(L12:L71)</f>
        <v>122</v>
      </c>
      <c r="M72" s="20">
        <f>SUM(M12:M71)</f>
        <v>12503503</v>
      </c>
      <c r="N72" s="20">
        <f>SUM(N12:N71)</f>
        <v>150042036</v>
      </c>
      <c r="O72" s="16"/>
    </row>
  </sheetData>
  <mergeCells count="24">
    <mergeCell ref="A1:L1"/>
    <mergeCell ref="A2:L2"/>
    <mergeCell ref="A3:L3"/>
    <mergeCell ref="A4:L4"/>
    <mergeCell ref="A5:E5"/>
    <mergeCell ref="G5:I5"/>
    <mergeCell ref="J5:L5"/>
    <mergeCell ref="A6:A7"/>
    <mergeCell ref="E6:G6"/>
    <mergeCell ref="E7:G7"/>
    <mergeCell ref="B8:L8"/>
    <mergeCell ref="A10:A11"/>
    <mergeCell ref="B10:B11"/>
    <mergeCell ref="C10:C11"/>
    <mergeCell ref="D10:D11"/>
    <mergeCell ref="E10:E11"/>
    <mergeCell ref="F10:F11"/>
    <mergeCell ref="O10:O11"/>
    <mergeCell ref="G10:G11"/>
    <mergeCell ref="H10:H11"/>
    <mergeCell ref="I10:I11"/>
    <mergeCell ref="J10:L10"/>
    <mergeCell ref="M10:M11"/>
    <mergeCell ref="N10:N11"/>
  </mergeCells>
  <pageMargins left="0.7" right="0.7" top="0.75" bottom="0.75" header="0.3" footer="0.3"/>
  <pageSetup paperSize="5" scale="73" orientation="landscape" r:id="rId1"/>
  <rowBreaks count="2" manualBreakCount="2">
    <brk id="30" max="14" man="1"/>
    <brk id="5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24-25</vt:lpstr>
      <vt:lpstr>'Budget 24-25'!Print_Area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2024-08-30T05:08:45Z</cp:lastPrinted>
  <dcterms:created xsi:type="dcterms:W3CDTF">2021-09-10T07:11:47Z</dcterms:created>
  <dcterms:modified xsi:type="dcterms:W3CDTF">2025-10-14T05:50:35Z</dcterms:modified>
</cp:coreProperties>
</file>